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52" activeTab="0"/>
  </bookViews>
  <sheets>
    <sheet name="Allegato_3" sheetId="1" r:id="rId1"/>
  </sheets>
  <definedNames>
    <definedName name="_xlnm.Print_Area" localSheetId="0">'Allegato_3'!$A$1:$E$102</definedName>
  </definedNames>
  <calcPr fullCalcOnLoad="1"/>
</workbook>
</file>

<file path=xl/sharedStrings.xml><?xml version="1.0" encoding="utf-8"?>
<sst xmlns="http://schemas.openxmlformats.org/spreadsheetml/2006/main" count="85" uniqueCount="54">
  <si>
    <t>Allegato n.3 - Prospetto allegato bilancio di previsione</t>
  </si>
  <si>
    <t>BILANCIO DI PREVISIONE</t>
  </si>
  <si>
    <t>PROSPETTO VERIFICA RISPETTO DEI VINCOLI DI FINANZA PUBBLICA
(da allegare al bilancio di previsione e alle variazioni di bilancio - art. 1, comma 712 Legge di stabilità 2016)</t>
  </si>
  <si>
    <t>EQUILIBRIO ENTRATE FINALI - SPESE FINALI 
(ART. 1, comma 711, Legge di stabilità 2016)</t>
  </si>
  <si>
    <t>COMPETENZA ANNO DI RIFERIMENTO DEL BILANCIO
N</t>
  </si>
  <si>
    <t>COMPETENZA ANNO
N+1</t>
  </si>
  <si>
    <t>COMPETENZA ANNO
N+2</t>
  </si>
  <si>
    <t>A) Fondo pluriennale vincolato di entrata per spese correnti (solo per l'esercizio 2016)</t>
  </si>
  <si>
    <t>(+)</t>
  </si>
  <si>
    <t>B) Fondo pluriennale di entrata in conto capitale  al netto delle quote finanziate da debito (solo per l'esercizio 2016)</t>
  </si>
  <si>
    <t>C) Titolo 1 - Entrate correnti di natura tributaria, contributiva e perequativa</t>
  </si>
  <si>
    <t>D1) Titolo 2 -  Trasferimenti correnti</t>
  </si>
  <si>
    <t>D2) Contributo di cui all'art. 1, comma 20, legge di stabilità 2016 (solo 2016 per i comuni)</t>
  </si>
  <si>
    <t>(-)</t>
  </si>
  <si>
    <t>D2) Contributo di cui all'art. 1, comma 683, legge di stabilità 2016 (solo 2016 per le regioni)</t>
  </si>
  <si>
    <t>D) Titolo 2 - Trasferimenti correnti  validi ai fini dei saldi finanza pubblica (D=D1-D2-D3)</t>
  </si>
  <si>
    <t>E) Titolo 3 - Entrate extratributarie</t>
  </si>
  <si>
    <t>F) Titolo 4 - Entrate in c/capitale</t>
  </si>
  <si>
    <t>G) Titolo 5 - Entrate da riduzione di attività finanziarie</t>
  </si>
  <si>
    <t>H) ENTRATE FINALI VALIDE AI FINI DEI SALDI DI FINANZA PUBBLICA  (H=C+D+E+F+G)</t>
  </si>
  <si>
    <t>I1) Titolo 1 - Spese correnti al netto del fondo pluriennale vincolato</t>
  </si>
  <si>
    <t>I2)  Fondo pluriennale vincolato di parte corrente (solo per il 2016)</t>
  </si>
  <si>
    <r>
      <t xml:space="preserve">I3) Fondo crediti di dubbia esigibilità di parte corrente </t>
    </r>
    <r>
      <rPr>
        <vertAlign val="superscript"/>
        <sz val="14"/>
        <color indexed="8"/>
        <rFont val="Arial"/>
        <family val="2"/>
      </rPr>
      <t>(1)</t>
    </r>
  </si>
  <si>
    <t>I4) Fondo contenzioso (destinato a confluire nel risultato di amministrazione)</t>
  </si>
  <si>
    <r>
      <t>I5) Altri accantonamenti (destinati a confluire nel risultato di amministrazione)</t>
    </r>
    <r>
      <rPr>
        <vertAlign val="superscript"/>
        <sz val="14"/>
        <rFont val="Arial"/>
        <family val="2"/>
      </rPr>
      <t xml:space="preserve"> (2)</t>
    </r>
  </si>
  <si>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</si>
  <si>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</si>
  <si>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</si>
  <si>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L1) Titolo 2 - Spese in c/ capitale al netto del fondo pluriennale vincolato</t>
  </si>
  <si>
    <t>L2) Fondo pluriennale vincolato in c/capitale al netto delle quote finanziate da debito (solo per il 2016)</t>
  </si>
  <si>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</si>
  <si>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</si>
  <si>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t>L5) Spese per edilizia scolastica di cui all'art. 1, comma 713, Legge di stabilità 2016 (solo 2016 per gli enti locali)</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</si>
  <si>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</si>
  <si>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</si>
  <si>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t>L8) Spese per la realizzazione del Museo Nazionale della Shoah  di cui all'art. 1, comma 750, Legge di stabilità 2016 (solo 2016 per Roma Capitale)</t>
  </si>
  <si>
    <t>L) Titolo 2 - Spese in c/capitale valide ai fini dei saldi di finanza pubblica  (L=L1+L2-L3-L4-L5-L6-L7-L8)</t>
  </si>
  <si>
    <t>M) Titolo 3 - Spese per incremento di attività finanziaria</t>
  </si>
  <si>
    <t>N) SPESE FINALI VALIDE AI FINI DEI SALDI DI FINANZA PUBBLICA (N=I+L+M)</t>
  </si>
  <si>
    <t xml:space="preserve">O) SALDO TRA ENTRATE E SPESE FINALI VALIDE AI FINI DEI SALDI DI FINANZA PUBBLICA (O=A+B+H-N) </t>
  </si>
  <si>
    <r>
      <t>Spazi finanziari ceduti o acquisiti  ex art. 1, comma 728, Legge di stabilità 2016  (patto regionale)</t>
    </r>
    <r>
      <rPr>
        <vertAlign val="superscript"/>
        <sz val="14"/>
        <rFont val="Arial"/>
        <family val="2"/>
      </rPr>
      <t>(3)</t>
    </r>
  </si>
  <si>
    <t>(-)/(+)</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</si>
  <si>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</si>
  <si>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141 dell'articolo 1 della legge n. 220/2010 anno 2014</t>
    </r>
    <r>
      <rPr>
        <vertAlign val="superscript"/>
        <sz val="14"/>
        <rFont val="Arial"/>
        <family val="2"/>
      </rPr>
      <t xml:space="preserve"> (solo per gli enti locali)(5)</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</si>
  <si>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</si>
  <si>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</si>
  <si>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</si>
  <si>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</si>
  <si>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1) Al fine di garantire una corretta verifica dell'effettivo rispetto del saldo è opportuno indicare il fondo crediti di dubbia esigibilità al netto dell'eventuale quota finanziata dall'avanzo (iscritto in variazione a seguito dell'approvazione del rendiconto)</t>
  </si>
  <si>
    <t>2) I fondi di riserva e i fondi speciali non sono destinati a confluire nel risultato di amministrazione</t>
  </si>
  <si>
    <t>3) Nelle more dell'attribuzione degli spazi finanziari  da parte della Regione, indicare solo gli spazi che si prevede di cedere.  Indicare con segno + gli spazi acquisiti  e con segno - quelli ceduti.</t>
  </si>
  <si>
    <t>4) Nelle more dell'attribuzione degli spazi  da finanziari da parte della Ragioneria Generale dello Stato di cui al comma 732, indicare solo gli spazi che si prevede di cedere.  Indicare con segno + gli spazi acquisiti  e con segno - quelli ceduti.</t>
  </si>
  <si>
    <t>5)Gli effetti positivi e negativi dei patti regionalizzati e nazionali - anni 2014 e 2015 - sono disponibili all'indirizzo http://www.rgs.mef.gov.it/VERSIONE-I/ - Sezione “Pareggio bilancio e Patto stabilità” (indicare con segno + gli spazi a credito e con segno - quelli a debito).</t>
  </si>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</sst>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_-"/>
    <numFmt numFmtId="165" formatCode="_-* #,##0_-;\-* #,##0_-;_-* \-_-;_-@_-"/>
    <numFmt numFmtId="166" formatCode="[$€-410]\ #,##0.00;[Red]\-[$€-410]\ #,##0.00"/>
  </numFmts>
  <fonts count="57">
    <font>
      <sz val="11"/>
      <color indexed="8"/>
      <name val="Calibri"/>
      <family val="2"/>
    </font>
    <font>
      <sz val="10"/>
      <name val="Arial"/>
      <family val="0"/>
    </font>
    <font>
      <sz val="8"/>
      <name val="Times New Roman"/>
      <family val="1"/>
    </font>
    <font>
      <sz val="11"/>
      <color indexed="8"/>
      <name val="Arial"/>
      <family val="2"/>
    </font>
    <font>
      <b/>
      <sz val="16"/>
      <color indexed="8"/>
      <name val="Arial"/>
      <family val="2"/>
    </font>
    <font>
      <b/>
      <sz val="11"/>
      <color indexed="8"/>
      <name val="Arial"/>
      <family val="2"/>
    </font>
    <font>
      <b/>
      <sz val="14"/>
      <color indexed="8"/>
      <name val="Arial"/>
      <family val="2"/>
    </font>
    <font>
      <b/>
      <sz val="12"/>
      <color indexed="8"/>
      <name val="Arial"/>
      <family val="2"/>
    </font>
    <font>
      <sz val="14"/>
      <color indexed="8"/>
      <name val="Arial"/>
      <family val="2"/>
    </font>
    <font>
      <sz val="12"/>
      <color indexed="8"/>
      <name val="Arial"/>
      <family val="2"/>
    </font>
    <font>
      <i/>
      <sz val="14"/>
      <color indexed="10"/>
      <name val="Arial"/>
      <family val="2"/>
    </font>
    <font>
      <sz val="14"/>
      <color indexed="10"/>
      <name val="Arial"/>
      <family val="2"/>
    </font>
    <font>
      <i/>
      <sz val="12"/>
      <color indexed="10"/>
      <name val="Arial"/>
      <family val="2"/>
    </font>
    <font>
      <b/>
      <sz val="14"/>
      <name val="Arial"/>
      <family val="2"/>
    </font>
    <font>
      <i/>
      <sz val="12"/>
      <color indexed="8"/>
      <name val="Arial"/>
      <family val="2"/>
    </font>
    <font>
      <i/>
      <sz val="14"/>
      <color indexed="8"/>
      <name val="Arial"/>
      <family val="2"/>
    </font>
    <font>
      <vertAlign val="superscript"/>
      <sz val="14"/>
      <color indexed="8"/>
      <name val="Arial"/>
      <family val="2"/>
    </font>
    <font>
      <sz val="14"/>
      <name val="Arial"/>
      <family val="2"/>
    </font>
    <font>
      <sz val="11"/>
      <color indexed="10"/>
      <name val="Arial"/>
      <family val="2"/>
    </font>
    <font>
      <vertAlign val="superscript"/>
      <sz val="14"/>
      <name val="Arial"/>
      <family val="2"/>
    </font>
    <font>
      <sz val="12"/>
      <name val="Arial"/>
      <family val="2"/>
    </font>
    <font>
      <b/>
      <sz val="12"/>
      <name val="Arial"/>
      <family val="2"/>
    </font>
    <font>
      <b/>
      <vertAlign val="superscript"/>
      <sz val="14"/>
      <color indexed="8"/>
      <name val="Arial"/>
      <family val="2"/>
    </font>
    <font>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style="double">
        <color indexed="8"/>
      </top>
      <bottom style="thin">
        <color indexed="8"/>
      </bottom>
    </border>
    <border>
      <left>
        <color indexed="63"/>
      </left>
      <right>
        <color indexed="63"/>
      </right>
      <top style="double">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64" fontId="0" fillId="0" borderId="0" applyFill="0" applyBorder="0" applyAlignment="0" applyProtection="0"/>
    <xf numFmtId="0" fontId="45" fillId="28" borderId="1" applyNumberFormat="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0" fontId="46" fillId="29"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0" fillId="30" borderId="4" applyNumberFormat="0" applyFont="0" applyAlignment="0" applyProtection="0"/>
    <xf numFmtId="0" fontId="47" fillId="20" borderId="5"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98">
    <xf numFmtId="0" fontId="0" fillId="0" borderId="0" xfId="0" applyAlignment="1">
      <alignment/>
    </xf>
    <xf numFmtId="0" fontId="3"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2" xfId="0" applyFont="1" applyFill="1" applyBorder="1" applyAlignment="1">
      <alignment horizontal="left"/>
    </xf>
    <xf numFmtId="0" fontId="8" fillId="0" borderId="13" xfId="0" applyFont="1" applyFill="1" applyBorder="1" applyAlignment="1">
      <alignment horizontal="center" vertical="center"/>
    </xf>
    <xf numFmtId="166" fontId="9" fillId="0" borderId="13" xfId="0" applyNumberFormat="1" applyFont="1" applyFill="1" applyBorder="1" applyAlignment="1">
      <alignment/>
    </xf>
    <xf numFmtId="166" fontId="9" fillId="33" borderId="13" xfId="0" applyNumberFormat="1" applyFont="1" applyFill="1" applyBorder="1" applyAlignment="1">
      <alignment/>
    </xf>
    <xf numFmtId="166" fontId="9" fillId="33" borderId="14" xfId="0" applyNumberFormat="1" applyFont="1" applyFill="1" applyBorder="1" applyAlignment="1">
      <alignment/>
    </xf>
    <xf numFmtId="0" fontId="6" fillId="0" borderId="15" xfId="0" applyFont="1" applyFill="1" applyBorder="1" applyAlignment="1">
      <alignment vertical="center"/>
    </xf>
    <xf numFmtId="0" fontId="8" fillId="0" borderId="16" xfId="0" applyFont="1" applyFill="1" applyBorder="1" applyAlignment="1">
      <alignment horizontal="center" vertical="center"/>
    </xf>
    <xf numFmtId="166" fontId="7" fillId="0" borderId="16" xfId="0" applyNumberFormat="1" applyFont="1" applyFill="1" applyBorder="1" applyAlignment="1">
      <alignment horizontal="center" vertical="center"/>
    </xf>
    <xf numFmtId="166" fontId="7" fillId="33" borderId="16" xfId="0" applyNumberFormat="1" applyFont="1" applyFill="1" applyBorder="1" applyAlignment="1">
      <alignment horizontal="center" vertical="center"/>
    </xf>
    <xf numFmtId="166" fontId="7" fillId="33" borderId="17" xfId="0" applyNumberFormat="1" applyFont="1" applyFill="1" applyBorder="1" applyAlignment="1">
      <alignment horizontal="center" vertical="center"/>
    </xf>
    <xf numFmtId="0" fontId="3" fillId="0" borderId="0" xfId="0" applyFont="1" applyFill="1" applyAlignment="1">
      <alignment vertical="center"/>
    </xf>
    <xf numFmtId="166" fontId="7" fillId="33" borderId="18" xfId="0" applyNumberFormat="1" applyFont="1" applyFill="1" applyBorder="1" applyAlignment="1">
      <alignment horizontal="center" vertical="center"/>
    </xf>
    <xf numFmtId="0" fontId="6" fillId="0" borderId="19" xfId="0" applyFont="1" applyFill="1" applyBorder="1" applyAlignment="1">
      <alignment vertical="center" wrapText="1"/>
    </xf>
    <xf numFmtId="0" fontId="8" fillId="0" borderId="20" xfId="0" applyFont="1" applyFill="1" applyBorder="1" applyAlignment="1">
      <alignment horizontal="center" vertical="center"/>
    </xf>
    <xf numFmtId="166" fontId="7" fillId="0" borderId="20" xfId="0" applyNumberFormat="1" applyFont="1" applyFill="1" applyBorder="1" applyAlignment="1">
      <alignment horizontal="center" vertical="center"/>
    </xf>
    <xf numFmtId="166" fontId="7" fillId="33" borderId="20" xfId="0" applyNumberFormat="1" applyFont="1" applyFill="1" applyBorder="1" applyAlignment="1">
      <alignment horizontal="center" vertical="center"/>
    </xf>
    <xf numFmtId="166" fontId="7" fillId="33" borderId="21" xfId="0" applyNumberFormat="1" applyFont="1" applyFill="1" applyBorder="1" applyAlignment="1">
      <alignment horizontal="center" vertical="center"/>
    </xf>
    <xf numFmtId="166" fontId="7" fillId="0" borderId="17" xfId="0" applyNumberFormat="1" applyFont="1" applyFill="1" applyBorder="1" applyAlignment="1">
      <alignment horizontal="center" vertical="center"/>
    </xf>
    <xf numFmtId="0" fontId="10" fillId="0" borderId="19" xfId="0" applyFont="1" applyFill="1" applyBorder="1" applyAlignment="1">
      <alignment vertical="center"/>
    </xf>
    <xf numFmtId="0" fontId="11" fillId="0" borderId="20" xfId="0" applyFont="1" applyFill="1" applyBorder="1" applyAlignment="1">
      <alignment horizontal="center" vertical="center"/>
    </xf>
    <xf numFmtId="166" fontId="12" fillId="0" borderId="20" xfId="0" applyNumberFormat="1" applyFont="1" applyFill="1" applyBorder="1" applyAlignment="1">
      <alignment horizontal="center" vertical="center"/>
    </xf>
    <xf numFmtId="166" fontId="12" fillId="0" borderId="21" xfId="0" applyNumberFormat="1" applyFont="1" applyFill="1" applyBorder="1" applyAlignment="1">
      <alignment horizontal="center" vertical="center"/>
    </xf>
    <xf numFmtId="0" fontId="8" fillId="0" borderId="15" xfId="0" applyFont="1" applyFill="1" applyBorder="1" applyAlignment="1">
      <alignment vertical="center"/>
    </xf>
    <xf numFmtId="166" fontId="9" fillId="0" borderId="16" xfId="0" applyNumberFormat="1" applyFont="1" applyFill="1" applyBorder="1" applyAlignment="1">
      <alignment horizontal="center" vertical="center"/>
    </xf>
    <xf numFmtId="166" fontId="9" fillId="0" borderId="17" xfId="0" applyNumberFormat="1" applyFont="1" applyFill="1" applyBorder="1" applyAlignment="1">
      <alignment horizontal="center" vertical="center"/>
    </xf>
    <xf numFmtId="166" fontId="9" fillId="33" borderId="16" xfId="0" applyNumberFormat="1" applyFont="1" applyFill="1" applyBorder="1" applyAlignment="1">
      <alignment horizontal="center" vertical="center"/>
    </xf>
    <xf numFmtId="166" fontId="9" fillId="33" borderId="17" xfId="0" applyNumberFormat="1" applyFont="1" applyFill="1" applyBorder="1" applyAlignment="1">
      <alignment horizontal="center" vertical="center"/>
    </xf>
    <xf numFmtId="0" fontId="13" fillId="0" borderId="15" xfId="0" applyFont="1" applyFill="1" applyBorder="1" applyAlignment="1">
      <alignment vertical="center" wrapText="1"/>
    </xf>
    <xf numFmtId="0" fontId="8" fillId="0" borderId="19" xfId="0" applyFont="1" applyFill="1" applyBorder="1" applyAlignment="1">
      <alignment vertical="center" wrapText="1"/>
    </xf>
    <xf numFmtId="166" fontId="9" fillId="0" borderId="20" xfId="0" applyNumberFormat="1" applyFont="1" applyFill="1" applyBorder="1" applyAlignment="1">
      <alignment horizontal="center" vertical="center"/>
    </xf>
    <xf numFmtId="166" fontId="9" fillId="0" borderId="21" xfId="0" applyNumberFormat="1"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horizontal="center" vertical="center"/>
    </xf>
    <xf numFmtId="166" fontId="7" fillId="0" borderId="13" xfId="0"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horizontal="center" vertical="center"/>
    </xf>
    <xf numFmtId="166" fontId="7" fillId="0" borderId="21" xfId="0" applyNumberFormat="1" applyFont="1" applyFill="1" applyBorder="1" applyAlignment="1">
      <alignment horizontal="center" vertical="center"/>
    </xf>
    <xf numFmtId="0" fontId="8" fillId="0" borderId="19" xfId="0" applyFont="1" applyFill="1" applyBorder="1" applyAlignment="1">
      <alignment vertical="center"/>
    </xf>
    <xf numFmtId="0" fontId="6" fillId="0" borderId="15" xfId="0" applyFont="1" applyFill="1" applyBorder="1" applyAlignment="1">
      <alignment horizontal="right" vertical="center"/>
    </xf>
    <xf numFmtId="166" fontId="9" fillId="0" borderId="13" xfId="0" applyNumberFormat="1" applyFont="1" applyFill="1" applyBorder="1" applyAlignment="1">
      <alignment horizontal="center" vertical="center"/>
    </xf>
    <xf numFmtId="166" fontId="9" fillId="0" borderId="14" xfId="0" applyNumberFormat="1" applyFont="1" applyFill="1" applyBorder="1" applyAlignment="1">
      <alignment horizontal="center" vertical="center"/>
    </xf>
    <xf numFmtId="0" fontId="8" fillId="0" borderId="15" xfId="0" applyFont="1" applyFill="1" applyBorder="1" applyAlignment="1">
      <alignment vertical="center" wrapText="1"/>
    </xf>
    <xf numFmtId="166" fontId="14" fillId="0" borderId="16" xfId="0" applyNumberFormat="1" applyFont="1" applyFill="1" applyBorder="1" applyAlignment="1">
      <alignment horizontal="center" vertical="center"/>
    </xf>
    <xf numFmtId="166" fontId="14" fillId="33" borderId="16" xfId="0" applyNumberFormat="1" applyFont="1" applyFill="1" applyBorder="1" applyAlignment="1">
      <alignment horizontal="center" vertical="center"/>
    </xf>
    <xf numFmtId="166" fontId="14" fillId="33" borderId="17" xfId="0" applyNumberFormat="1" applyFont="1" applyFill="1" applyBorder="1" applyAlignment="1">
      <alignment horizontal="center" vertical="center"/>
    </xf>
    <xf numFmtId="0" fontId="15" fillId="0" borderId="15" xfId="0" applyFont="1" applyFill="1" applyBorder="1" applyAlignment="1">
      <alignment vertical="center"/>
    </xf>
    <xf numFmtId="0" fontId="15" fillId="0" borderId="16" xfId="0" applyFont="1" applyFill="1" applyBorder="1" applyAlignment="1">
      <alignment horizontal="center" vertical="center"/>
    </xf>
    <xf numFmtId="166" fontId="14" fillId="0" borderId="17" xfId="0" applyNumberFormat="1" applyFont="1" applyFill="1" applyBorder="1" applyAlignment="1">
      <alignment horizontal="center" vertical="center"/>
    </xf>
    <xf numFmtId="166" fontId="0" fillId="0" borderId="0" xfId="0" applyNumberFormat="1" applyFill="1" applyBorder="1" applyAlignment="1">
      <alignment horizontal="center"/>
    </xf>
    <xf numFmtId="0" fontId="17" fillId="0" borderId="15" xfId="0" applyFont="1" applyFill="1" applyBorder="1" applyAlignment="1">
      <alignment vertical="center"/>
    </xf>
    <xf numFmtId="0" fontId="18" fillId="0" borderId="0" xfId="0" applyFont="1" applyFill="1" applyAlignment="1">
      <alignment vertical="center"/>
    </xf>
    <xf numFmtId="0" fontId="17" fillId="0" borderId="15" xfId="0" applyFont="1" applyFill="1" applyBorder="1" applyAlignment="1">
      <alignment vertical="center" wrapText="1"/>
    </xf>
    <xf numFmtId="0" fontId="17" fillId="0" borderId="16" xfId="0" applyFont="1" applyFill="1" applyBorder="1" applyAlignment="1">
      <alignment horizontal="center" vertical="center"/>
    </xf>
    <xf numFmtId="166" fontId="20" fillId="0" borderId="16" xfId="0" applyNumberFormat="1" applyFont="1" applyFill="1" applyBorder="1" applyAlignment="1">
      <alignment horizontal="center" vertical="center"/>
    </xf>
    <xf numFmtId="166" fontId="12" fillId="33" borderId="16" xfId="0" applyNumberFormat="1" applyFont="1" applyFill="1" applyBorder="1" applyAlignment="1">
      <alignment horizontal="center" vertical="center"/>
    </xf>
    <xf numFmtId="166" fontId="12" fillId="33" borderId="17" xfId="0" applyNumberFormat="1" applyFont="1" applyFill="1" applyBorder="1" applyAlignment="1">
      <alignment horizontal="center" vertical="center"/>
    </xf>
    <xf numFmtId="166" fontId="21" fillId="0" borderId="16" xfId="0" applyNumberFormat="1" applyFont="1" applyFill="1" applyBorder="1" applyAlignment="1">
      <alignment horizontal="center" vertical="center"/>
    </xf>
    <xf numFmtId="0" fontId="8" fillId="0" borderId="15" xfId="0" applyFont="1" applyFill="1" applyBorder="1" applyAlignment="1">
      <alignment horizontal="left" vertical="center" wrapText="1"/>
    </xf>
    <xf numFmtId="0" fontId="13" fillId="0" borderId="19" xfId="0" applyFont="1" applyFill="1" applyBorder="1" applyAlignment="1">
      <alignment vertical="center" wrapText="1"/>
    </xf>
    <xf numFmtId="0" fontId="6" fillId="0" borderId="22" xfId="0" applyFont="1" applyFill="1" applyBorder="1" applyAlignment="1">
      <alignment horizontal="right" vertical="center"/>
    </xf>
    <xf numFmtId="0" fontId="8" fillId="0" borderId="23" xfId="0" applyFont="1" applyFill="1" applyBorder="1" applyAlignment="1">
      <alignment horizontal="center" vertical="center"/>
    </xf>
    <xf numFmtId="166" fontId="7" fillId="0" borderId="23" xfId="0" applyNumberFormat="1" applyFont="1" applyFill="1" applyBorder="1" applyAlignment="1">
      <alignment horizontal="center" vertical="center"/>
    </xf>
    <xf numFmtId="166" fontId="7" fillId="0" borderId="24" xfId="0" applyNumberFormat="1" applyFont="1" applyFill="1" applyBorder="1" applyAlignment="1">
      <alignment horizontal="center" vertical="center"/>
    </xf>
    <xf numFmtId="0" fontId="8" fillId="0" borderId="25" xfId="0" applyFont="1" applyFill="1" applyBorder="1" applyAlignment="1">
      <alignment vertical="center"/>
    </xf>
    <xf numFmtId="0" fontId="8" fillId="0" borderId="26" xfId="0" applyFont="1" applyFill="1" applyBorder="1" applyAlignment="1">
      <alignment horizontal="center" vertical="center"/>
    </xf>
    <xf numFmtId="166" fontId="9" fillId="0" borderId="26" xfId="0" applyNumberFormat="1" applyFont="1" applyFill="1" applyBorder="1" applyAlignment="1">
      <alignment horizontal="center" vertical="center"/>
    </xf>
    <xf numFmtId="166" fontId="9" fillId="0" borderId="27" xfId="0" applyNumberFormat="1" applyFont="1" applyFill="1" applyBorder="1" applyAlignment="1">
      <alignment horizontal="center" vertical="center"/>
    </xf>
    <xf numFmtId="0" fontId="6" fillId="0" borderId="15" xfId="0" applyFont="1" applyFill="1" applyBorder="1" applyAlignment="1">
      <alignment horizontal="right" vertical="center" wrapText="1"/>
    </xf>
    <xf numFmtId="0" fontId="11" fillId="0" borderId="16" xfId="0" applyFont="1" applyFill="1" applyBorder="1" applyAlignment="1">
      <alignment horizontal="center" vertical="center"/>
    </xf>
    <xf numFmtId="0" fontId="8" fillId="0" borderId="22" xfId="0" applyFont="1" applyFill="1" applyBorder="1" applyAlignment="1">
      <alignment vertical="center"/>
    </xf>
    <xf numFmtId="166" fontId="9" fillId="0" borderId="23" xfId="0" applyNumberFormat="1" applyFont="1" applyFill="1" applyBorder="1" applyAlignment="1">
      <alignment horizontal="center" vertical="center"/>
    </xf>
    <xf numFmtId="166" fontId="9" fillId="0" borderId="24"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horizontal="center" vertical="center"/>
    </xf>
    <xf numFmtId="0" fontId="6" fillId="0" borderId="22" xfId="0" applyFont="1" applyFill="1" applyBorder="1" applyAlignment="1">
      <alignment horizontal="right"/>
    </xf>
    <xf numFmtId="166" fontId="7" fillId="0" borderId="23" xfId="0" applyNumberFormat="1" applyFont="1" applyFill="1" applyBorder="1" applyAlignment="1">
      <alignment horizontal="center"/>
    </xf>
    <xf numFmtId="166" fontId="7" fillId="0" borderId="24" xfId="0" applyNumberFormat="1" applyFont="1" applyFill="1" applyBorder="1" applyAlignment="1">
      <alignment horizontal="center"/>
    </xf>
    <xf numFmtId="0" fontId="14" fillId="0" borderId="0" xfId="0" applyFont="1" applyFill="1" applyBorder="1" applyAlignment="1">
      <alignment horizontal="left"/>
    </xf>
    <xf numFmtId="0" fontId="9" fillId="0" borderId="0" xfId="0" applyFont="1" applyFill="1" applyBorder="1" applyAlignment="1">
      <alignment horizontal="center" vertical="center"/>
    </xf>
    <xf numFmtId="0" fontId="9"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center" wrapText="1"/>
    </xf>
    <xf numFmtId="0" fontId="6" fillId="0" borderId="30" xfId="0" applyFont="1" applyFill="1" applyBorder="1" applyAlignment="1">
      <alignment horizontal="center" vertical="center" wrapText="1"/>
    </xf>
    <xf numFmtId="0" fontId="6" fillId="0" borderId="12" xfId="0" applyFont="1" applyFill="1" applyBorder="1" applyAlignment="1">
      <alignment horizontal="right" vertical="center"/>
    </xf>
    <xf numFmtId="0" fontId="14" fillId="0" borderId="31" xfId="0" applyFont="1" applyFill="1" applyBorder="1" applyAlignment="1">
      <alignment horizontal="left" wrapText="1"/>
    </xf>
    <xf numFmtId="0" fontId="23" fillId="0" borderId="0" xfId="0" applyFont="1" applyFill="1" applyBorder="1" applyAlignment="1">
      <alignment horizontal="left"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pageSetUpPr fitToPage="1"/>
  </sheetPr>
  <dimension ref="A1:H102"/>
  <sheetViews>
    <sheetView tabSelected="1" zoomScale="70" zoomScaleNormal="70" zoomScalePageLayoutView="0" workbookViewId="0" topLeftCell="A1">
      <selection activeCell="A4" sqref="A4:E4"/>
    </sheetView>
  </sheetViews>
  <sheetFormatPr defaultColWidth="75.57421875" defaultRowHeight="15"/>
  <cols>
    <col min="1" max="1" width="118.140625" style="1" customWidth="1"/>
    <col min="2" max="2" width="6.28125" style="2" customWidth="1"/>
    <col min="3" max="3" width="17.28125" style="3" customWidth="1"/>
    <col min="4" max="4" width="16.57421875" style="3" customWidth="1"/>
    <col min="5" max="5" width="15.140625" style="3" customWidth="1"/>
    <col min="6" max="6" width="78.140625" style="4" customWidth="1"/>
    <col min="7" max="255" width="9.140625" style="4" customWidth="1"/>
    <col min="256" max="16384" width="75.57421875" style="4" customWidth="1"/>
  </cols>
  <sheetData>
    <row r="1" spans="1:5" ht="20.25">
      <c r="A1" s="92" t="s">
        <v>0</v>
      </c>
      <c r="B1" s="92"/>
      <c r="C1" s="92"/>
      <c r="D1" s="92"/>
      <c r="E1" s="92"/>
    </row>
    <row r="2" spans="1:5" ht="15">
      <c r="A2" s="5"/>
      <c r="B2" s="6"/>
      <c r="C2" s="5"/>
      <c r="D2" s="5"/>
      <c r="E2" s="5"/>
    </row>
    <row r="3" spans="1:5" ht="20.25" customHeight="1">
      <c r="A3" s="93" t="s">
        <v>1</v>
      </c>
      <c r="B3" s="93"/>
      <c r="C3" s="93"/>
      <c r="D3" s="93"/>
      <c r="E3" s="93"/>
    </row>
    <row r="4" spans="1:5" ht="41.25" customHeight="1">
      <c r="A4" s="93" t="s">
        <v>2</v>
      </c>
      <c r="B4" s="93"/>
      <c r="C4" s="93"/>
      <c r="D4" s="93"/>
      <c r="E4" s="93"/>
    </row>
    <row r="6" spans="1:5" ht="95.25" customHeight="1">
      <c r="A6" s="94" t="s">
        <v>3</v>
      </c>
      <c r="B6" s="94"/>
      <c r="C6" s="7" t="s">
        <v>4</v>
      </c>
      <c r="D6" s="7" t="s">
        <v>5</v>
      </c>
      <c r="E6" s="8" t="s">
        <v>6</v>
      </c>
    </row>
    <row r="7" spans="1:5" ht="18">
      <c r="A7" s="9"/>
      <c r="B7" s="10"/>
      <c r="C7" s="11"/>
      <c r="D7" s="12"/>
      <c r="E7" s="13"/>
    </row>
    <row r="8" spans="1:5" s="19" customFormat="1" ht="18">
      <c r="A8" s="14" t="s">
        <v>7</v>
      </c>
      <c r="B8" s="15" t="s">
        <v>8</v>
      </c>
      <c r="C8" s="16">
        <v>76739.21</v>
      </c>
      <c r="D8" s="17"/>
      <c r="E8" s="18"/>
    </row>
    <row r="9" spans="1:5" s="19" customFormat="1" ht="18">
      <c r="A9" s="14"/>
      <c r="B9" s="15"/>
      <c r="C9" s="16"/>
      <c r="D9" s="20"/>
      <c r="E9" s="18"/>
    </row>
    <row r="10" spans="1:5" s="19" customFormat="1" ht="36">
      <c r="A10" s="21" t="s">
        <v>9</v>
      </c>
      <c r="B10" s="22" t="s">
        <v>8</v>
      </c>
      <c r="C10" s="23">
        <v>1142028.72</v>
      </c>
      <c r="D10" s="24"/>
      <c r="E10" s="25"/>
    </row>
    <row r="11" spans="1:5" s="19" customFormat="1" ht="18">
      <c r="A11" s="14"/>
      <c r="B11" s="15"/>
      <c r="C11" s="16"/>
      <c r="D11" s="16"/>
      <c r="E11" s="26"/>
    </row>
    <row r="12" spans="1:5" s="19" customFormat="1" ht="18">
      <c r="A12" s="14" t="s">
        <v>10</v>
      </c>
      <c r="B12" s="15" t="s">
        <v>8</v>
      </c>
      <c r="C12" s="16">
        <v>6575684.52</v>
      </c>
      <c r="D12" s="16">
        <v>6832581.45</v>
      </c>
      <c r="E12" s="26">
        <v>6819100.59</v>
      </c>
    </row>
    <row r="13" spans="1:5" s="19" customFormat="1" ht="18.75">
      <c r="A13" s="27"/>
      <c r="B13" s="28"/>
      <c r="C13" s="29"/>
      <c r="D13" s="29"/>
      <c r="E13" s="30"/>
    </row>
    <row r="14" spans="1:5" s="19" customFormat="1" ht="18">
      <c r="A14" s="31"/>
      <c r="B14" s="15"/>
      <c r="C14" s="32"/>
      <c r="D14" s="32"/>
      <c r="E14" s="33"/>
    </row>
    <row r="15" spans="1:5" s="19" customFormat="1" ht="18">
      <c r="A15" s="31" t="s">
        <v>11</v>
      </c>
      <c r="B15" s="15" t="s">
        <v>8</v>
      </c>
      <c r="C15" s="32">
        <v>195779.63</v>
      </c>
      <c r="D15" s="32">
        <v>181020.07</v>
      </c>
      <c r="E15" s="33">
        <v>181020.07</v>
      </c>
    </row>
    <row r="16" spans="1:5" s="19" customFormat="1" ht="18">
      <c r="A16" s="31"/>
      <c r="B16" s="15"/>
      <c r="C16" s="32"/>
      <c r="D16" s="32"/>
      <c r="E16" s="33"/>
    </row>
    <row r="17" spans="1:5" s="19" customFormat="1" ht="18">
      <c r="A17" s="31" t="s">
        <v>12</v>
      </c>
      <c r="B17" s="15" t="s">
        <v>13</v>
      </c>
      <c r="C17" s="32">
        <v>0</v>
      </c>
      <c r="D17" s="34"/>
      <c r="E17" s="35"/>
    </row>
    <row r="18" spans="1:5" s="19" customFormat="1" ht="18">
      <c r="A18" s="31"/>
      <c r="B18" s="15"/>
      <c r="C18" s="32"/>
      <c r="D18" s="32"/>
      <c r="E18" s="33"/>
    </row>
    <row r="19" spans="1:5" s="19" customFormat="1" ht="18">
      <c r="A19" s="31" t="s">
        <v>14</v>
      </c>
      <c r="B19" s="15" t="s">
        <v>13</v>
      </c>
      <c r="C19" s="32">
        <v>0</v>
      </c>
      <c r="D19" s="34"/>
      <c r="E19" s="35"/>
    </row>
    <row r="20" spans="1:5" s="19" customFormat="1" ht="18">
      <c r="A20" s="31"/>
      <c r="B20" s="15"/>
      <c r="C20" s="32"/>
      <c r="D20" s="32"/>
      <c r="E20" s="33"/>
    </row>
    <row r="21" spans="1:5" s="19" customFormat="1" ht="26.25" customHeight="1">
      <c r="A21" s="36" t="s">
        <v>15</v>
      </c>
      <c r="B21" s="15" t="s">
        <v>8</v>
      </c>
      <c r="C21" s="16">
        <f>+C15-C17-C19</f>
        <v>195779.63</v>
      </c>
      <c r="D21" s="16">
        <f>+D15</f>
        <v>181020.07</v>
      </c>
      <c r="E21" s="26">
        <f>+E15</f>
        <v>181020.07</v>
      </c>
    </row>
    <row r="22" spans="1:5" s="19" customFormat="1" ht="18">
      <c r="A22" s="37"/>
      <c r="B22" s="22"/>
      <c r="C22" s="38"/>
      <c r="D22" s="38"/>
      <c r="E22" s="39"/>
    </row>
    <row r="23" spans="1:5" s="19" customFormat="1" ht="18">
      <c r="A23" s="40"/>
      <c r="B23" s="41"/>
      <c r="C23" s="42"/>
      <c r="D23" s="42"/>
      <c r="E23" s="43"/>
    </row>
    <row r="24" spans="1:5" s="19" customFormat="1" ht="18">
      <c r="A24" s="14" t="s">
        <v>16</v>
      </c>
      <c r="B24" s="44" t="s">
        <v>8</v>
      </c>
      <c r="C24" s="16">
        <v>1980662.81</v>
      </c>
      <c r="D24" s="16">
        <v>1883361.79</v>
      </c>
      <c r="E24" s="26">
        <v>1861861</v>
      </c>
    </row>
    <row r="25" spans="1:5" s="19" customFormat="1" ht="18">
      <c r="A25" s="45"/>
      <c r="B25" s="46"/>
      <c r="C25" s="23"/>
      <c r="D25" s="23"/>
      <c r="E25" s="47"/>
    </row>
    <row r="26" spans="1:5" s="19" customFormat="1" ht="18">
      <c r="A26" s="40"/>
      <c r="B26" s="41"/>
      <c r="C26" s="42"/>
      <c r="D26" s="42"/>
      <c r="E26" s="43"/>
    </row>
    <row r="27" spans="1:5" s="19" customFormat="1" ht="18">
      <c r="A27" s="14" t="s">
        <v>17</v>
      </c>
      <c r="B27" s="44" t="s">
        <v>8</v>
      </c>
      <c r="C27" s="16">
        <v>1327316.3</v>
      </c>
      <c r="D27" s="16">
        <v>1081195.68</v>
      </c>
      <c r="E27" s="26">
        <v>856525.5</v>
      </c>
    </row>
    <row r="28" spans="1:5" s="19" customFormat="1" ht="18">
      <c r="A28" s="48"/>
      <c r="B28" s="22"/>
      <c r="C28" s="38"/>
      <c r="D28" s="38"/>
      <c r="E28" s="39"/>
    </row>
    <row r="29" spans="1:5" s="19" customFormat="1" ht="18">
      <c r="A29" s="40"/>
      <c r="B29" s="41"/>
      <c r="C29" s="42"/>
      <c r="D29" s="42"/>
      <c r="E29" s="43"/>
    </row>
    <row r="30" spans="1:5" s="19" customFormat="1" ht="18">
      <c r="A30" s="14" t="s">
        <v>18</v>
      </c>
      <c r="B30" s="44" t="s">
        <v>8</v>
      </c>
      <c r="C30" s="16">
        <v>0</v>
      </c>
      <c r="D30" s="16">
        <v>0</v>
      </c>
      <c r="E30" s="26">
        <v>0</v>
      </c>
    </row>
    <row r="31" spans="1:5" s="19" customFormat="1" ht="18">
      <c r="A31" s="48"/>
      <c r="B31" s="22"/>
      <c r="C31" s="38"/>
      <c r="D31" s="38"/>
      <c r="E31" s="39"/>
    </row>
    <row r="32" spans="1:5" s="19" customFormat="1" ht="18">
      <c r="A32" s="31"/>
      <c r="B32" s="15"/>
      <c r="C32" s="32"/>
      <c r="D32" s="32"/>
      <c r="E32" s="33"/>
    </row>
    <row r="33" spans="1:5" s="19" customFormat="1" ht="18">
      <c r="A33" s="49" t="s">
        <v>19</v>
      </c>
      <c r="B33" s="44" t="s">
        <v>8</v>
      </c>
      <c r="C33" s="16">
        <f>C12+C21+C24+C27+C30</f>
        <v>10079443.26</v>
      </c>
      <c r="D33" s="16">
        <f>D12+D21+D24+D27+D30</f>
        <v>9978158.99</v>
      </c>
      <c r="E33" s="26">
        <f>E12+E21+E24+E27+E30</f>
        <v>9718507.16</v>
      </c>
    </row>
    <row r="34" spans="1:5" s="19" customFormat="1" ht="18">
      <c r="A34" s="48"/>
      <c r="B34" s="22"/>
      <c r="C34" s="38"/>
      <c r="D34" s="38"/>
      <c r="E34" s="39"/>
    </row>
    <row r="35" spans="1:5" s="19" customFormat="1" ht="18">
      <c r="A35" s="31"/>
      <c r="B35" s="10"/>
      <c r="C35" s="50"/>
      <c r="D35" s="50"/>
      <c r="E35" s="51"/>
    </row>
    <row r="36" spans="1:5" s="19" customFormat="1" ht="18">
      <c r="A36" s="52" t="s">
        <v>20</v>
      </c>
      <c r="B36" s="15" t="s">
        <v>8</v>
      </c>
      <c r="C36" s="32">
        <f>8999769.76-76739.21</f>
        <v>8923030.549999999</v>
      </c>
      <c r="D36" s="32">
        <v>8862368.31</v>
      </c>
      <c r="E36" s="33">
        <v>8825923.86</v>
      </c>
    </row>
    <row r="37" spans="1:5" s="19" customFormat="1" ht="18">
      <c r="A37" s="52"/>
      <c r="B37" s="15"/>
      <c r="C37" s="32"/>
      <c r="D37" s="32"/>
      <c r="E37" s="33"/>
    </row>
    <row r="38" spans="1:5" s="19" customFormat="1" ht="18">
      <c r="A38" s="31" t="s">
        <v>21</v>
      </c>
      <c r="B38" s="15" t="s">
        <v>8</v>
      </c>
      <c r="C38" s="53">
        <v>76739.21</v>
      </c>
      <c r="D38" s="54"/>
      <c r="E38" s="55"/>
    </row>
    <row r="39" spans="1:5" s="19" customFormat="1" ht="18.75">
      <c r="A39" s="56"/>
      <c r="B39" s="57"/>
      <c r="C39" s="53"/>
      <c r="D39" s="53"/>
      <c r="E39" s="58"/>
    </row>
    <row r="40" spans="1:5" s="19" customFormat="1" ht="21">
      <c r="A40" s="31" t="s">
        <v>22</v>
      </c>
      <c r="B40" s="15" t="s">
        <v>13</v>
      </c>
      <c r="C40" s="59">
        <v>438431.95</v>
      </c>
      <c r="D40" s="32">
        <v>558004.3</v>
      </c>
      <c r="E40" s="33">
        <v>797000</v>
      </c>
    </row>
    <row r="41" spans="1:5" s="19" customFormat="1" ht="18.75">
      <c r="A41" s="56"/>
      <c r="B41" s="57"/>
      <c r="C41" s="53"/>
      <c r="D41" s="53"/>
      <c r="E41" s="58"/>
    </row>
    <row r="42" spans="1:6" s="19" customFormat="1" ht="18">
      <c r="A42" s="60" t="s">
        <v>23</v>
      </c>
      <c r="B42" s="15" t="s">
        <v>13</v>
      </c>
      <c r="C42" s="32">
        <v>0</v>
      </c>
      <c r="D42" s="32">
        <v>0</v>
      </c>
      <c r="E42" s="33">
        <v>0</v>
      </c>
      <c r="F42" s="61"/>
    </row>
    <row r="43" spans="1:5" s="19" customFormat="1" ht="18.75">
      <c r="A43" s="31"/>
      <c r="B43" s="57"/>
      <c r="C43" s="53"/>
      <c r="D43" s="53"/>
      <c r="E43" s="58"/>
    </row>
    <row r="44" spans="1:5" s="19" customFormat="1" ht="21">
      <c r="A44" s="60" t="s">
        <v>24</v>
      </c>
      <c r="B44" s="15" t="s">
        <v>13</v>
      </c>
      <c r="C44" s="32">
        <v>0</v>
      </c>
      <c r="D44" s="32">
        <v>0</v>
      </c>
      <c r="E44" s="33">
        <v>0</v>
      </c>
    </row>
    <row r="45" spans="1:5" s="19" customFormat="1" ht="18">
      <c r="A45" s="60"/>
      <c r="B45" s="15"/>
      <c r="C45" s="32"/>
      <c r="D45" s="32"/>
      <c r="E45" s="33"/>
    </row>
    <row r="46" spans="1:5" s="61" customFormat="1" ht="39.75" customHeight="1">
      <c r="A46" s="62" t="s">
        <v>25</v>
      </c>
      <c r="B46" s="63" t="s">
        <v>13</v>
      </c>
      <c r="C46" s="64">
        <v>0</v>
      </c>
      <c r="D46" s="65"/>
      <c r="E46" s="66"/>
    </row>
    <row r="47" spans="1:5" s="19" customFormat="1" ht="18">
      <c r="A47" s="60"/>
      <c r="B47" s="63"/>
      <c r="C47" s="64"/>
      <c r="D47" s="32"/>
      <c r="E47" s="33"/>
    </row>
    <row r="48" spans="1:5" s="61" customFormat="1" ht="54" customHeight="1">
      <c r="A48" s="62" t="s">
        <v>26</v>
      </c>
      <c r="B48" s="63" t="s">
        <v>13</v>
      </c>
      <c r="C48" s="64">
        <v>0</v>
      </c>
      <c r="D48" s="65"/>
      <c r="E48" s="66"/>
    </row>
    <row r="49" spans="1:5" s="19" customFormat="1" ht="18">
      <c r="A49" s="60"/>
      <c r="B49" s="63"/>
      <c r="C49" s="64"/>
      <c r="D49" s="32"/>
      <c r="E49" s="33"/>
    </row>
    <row r="50" spans="1:5" s="19" customFormat="1" ht="36">
      <c r="A50" s="36" t="s">
        <v>27</v>
      </c>
      <c r="B50" s="63" t="s">
        <v>8</v>
      </c>
      <c r="C50" s="67">
        <f>+C36-C40-C42-C44-C46-C48+C38</f>
        <v>8561337.81</v>
      </c>
      <c r="D50" s="16">
        <f>+D36-D40-D42-D44</f>
        <v>8304364.010000001</v>
      </c>
      <c r="E50" s="26">
        <f>+E36-E40-E42-E44</f>
        <v>8028923.859999999</v>
      </c>
    </row>
    <row r="51" spans="1:5" s="19" customFormat="1" ht="18">
      <c r="A51" s="21"/>
      <c r="B51" s="22"/>
      <c r="C51" s="23"/>
      <c r="D51" s="23"/>
      <c r="E51" s="47"/>
    </row>
    <row r="52" spans="1:5" s="19" customFormat="1" ht="18">
      <c r="A52" s="31"/>
      <c r="B52" s="10"/>
      <c r="C52" s="50"/>
      <c r="D52" s="50"/>
      <c r="E52" s="51"/>
    </row>
    <row r="53" spans="1:5" s="19" customFormat="1" ht="18">
      <c r="A53" s="52" t="s">
        <v>28</v>
      </c>
      <c r="B53" s="15" t="s">
        <v>8</v>
      </c>
      <c r="C53" s="32">
        <f>2469345.02-1218767.93</f>
        <v>1250577.09</v>
      </c>
      <c r="D53" s="32">
        <v>1081195.88</v>
      </c>
      <c r="E53" s="33">
        <v>856525.5</v>
      </c>
    </row>
    <row r="54" spans="1:5" s="19" customFormat="1" ht="18">
      <c r="A54" s="52"/>
      <c r="B54" s="15"/>
      <c r="C54" s="32"/>
      <c r="D54" s="32"/>
      <c r="E54" s="33"/>
    </row>
    <row r="55" spans="1:5" s="19" customFormat="1" ht="36">
      <c r="A55" s="62" t="s">
        <v>29</v>
      </c>
      <c r="B55" s="15" t="s">
        <v>8</v>
      </c>
      <c r="C55" s="53">
        <v>1218767.93</v>
      </c>
      <c r="D55" s="54"/>
      <c r="E55" s="55"/>
    </row>
    <row r="56" spans="1:5" s="19" customFormat="1" ht="18.75">
      <c r="A56" s="56"/>
      <c r="B56" s="57"/>
      <c r="C56" s="53"/>
      <c r="D56" s="53"/>
      <c r="E56" s="58"/>
    </row>
    <row r="57" spans="1:5" s="19" customFormat="1" ht="21">
      <c r="A57" s="31" t="s">
        <v>30</v>
      </c>
      <c r="B57" s="15" t="s">
        <v>13</v>
      </c>
      <c r="C57" s="32">
        <v>0</v>
      </c>
      <c r="D57" s="32">
        <v>0</v>
      </c>
      <c r="E57" s="33">
        <v>0</v>
      </c>
    </row>
    <row r="58" spans="1:5" s="19" customFormat="1" ht="18.75">
      <c r="A58" s="31"/>
      <c r="B58" s="57"/>
      <c r="C58" s="53"/>
      <c r="D58" s="53"/>
      <c r="E58" s="58"/>
    </row>
    <row r="59" spans="1:5" s="19" customFormat="1" ht="21">
      <c r="A59" s="60" t="s">
        <v>31</v>
      </c>
      <c r="B59" s="57"/>
      <c r="C59" s="32">
        <v>0</v>
      </c>
      <c r="D59" s="32">
        <v>0</v>
      </c>
      <c r="E59" s="33">
        <v>0</v>
      </c>
    </row>
    <row r="60" spans="1:5" s="19" customFormat="1" ht="18.75">
      <c r="A60" s="31"/>
      <c r="B60" s="57"/>
      <c r="C60" s="53"/>
      <c r="D60" s="53"/>
      <c r="E60" s="58"/>
    </row>
    <row r="61" spans="1:5" s="19" customFormat="1" ht="45" customHeight="1">
      <c r="A61" s="68" t="s">
        <v>32</v>
      </c>
      <c r="B61" s="15" t="s">
        <v>13</v>
      </c>
      <c r="C61" s="32">
        <f>161000+177740+111584+30000+87280+378900+92734</f>
        <v>1039238</v>
      </c>
      <c r="D61" s="54"/>
      <c r="E61" s="55"/>
    </row>
    <row r="62" spans="1:5" s="19" customFormat="1" ht="18">
      <c r="A62" s="31"/>
      <c r="B62" s="15"/>
      <c r="C62" s="32"/>
      <c r="D62" s="32"/>
      <c r="E62" s="33"/>
    </row>
    <row r="63" spans="1:5" s="19" customFormat="1" ht="39.75" customHeight="1">
      <c r="A63" s="62" t="s">
        <v>33</v>
      </c>
      <c r="B63" s="15" t="s">
        <v>13</v>
      </c>
      <c r="C63" s="32">
        <v>0</v>
      </c>
      <c r="D63" s="54"/>
      <c r="E63" s="55"/>
    </row>
    <row r="64" spans="1:5" s="19" customFormat="1" ht="18">
      <c r="A64" s="60"/>
      <c r="B64" s="15"/>
      <c r="C64" s="32"/>
      <c r="D64" s="32"/>
      <c r="E64" s="33"/>
    </row>
    <row r="65" spans="1:5" s="19" customFormat="1" ht="54">
      <c r="A65" s="62" t="s">
        <v>34</v>
      </c>
      <c r="B65" s="15" t="s">
        <v>13</v>
      </c>
      <c r="C65" s="32">
        <v>0</v>
      </c>
      <c r="D65" s="54"/>
      <c r="E65" s="55"/>
    </row>
    <row r="66" spans="1:5" s="19" customFormat="1" ht="18">
      <c r="A66" s="31"/>
      <c r="B66" s="15"/>
      <c r="C66" s="32"/>
      <c r="D66" s="32"/>
      <c r="E66" s="33"/>
    </row>
    <row r="67" spans="1:5" s="19" customFormat="1" ht="39.75" customHeight="1">
      <c r="A67" s="52" t="s">
        <v>35</v>
      </c>
      <c r="B67" s="15" t="s">
        <v>13</v>
      </c>
      <c r="C67" s="32">
        <v>0</v>
      </c>
      <c r="D67" s="54"/>
      <c r="E67" s="55"/>
    </row>
    <row r="68" spans="1:5" s="19" customFormat="1" ht="18">
      <c r="A68" s="31"/>
      <c r="B68" s="15"/>
      <c r="C68" s="32"/>
      <c r="D68" s="32"/>
      <c r="E68" s="33"/>
    </row>
    <row r="69" spans="1:5" s="19" customFormat="1" ht="36">
      <c r="A69" s="36" t="s">
        <v>36</v>
      </c>
      <c r="B69" s="15" t="s">
        <v>8</v>
      </c>
      <c r="C69" s="16">
        <f>+C53+C55-C57-C59-C61-C63-C65-C67</f>
        <v>1430107.02</v>
      </c>
      <c r="D69" s="16">
        <f>+D53-D57-D59-D61</f>
        <v>1081195.88</v>
      </c>
      <c r="E69" s="26">
        <f>+E53-E57-E59-E61</f>
        <v>856525.5</v>
      </c>
    </row>
    <row r="70" spans="1:5" s="19" customFormat="1" ht="18">
      <c r="A70" s="69"/>
      <c r="B70" s="22"/>
      <c r="C70" s="23"/>
      <c r="D70" s="23"/>
      <c r="E70" s="47"/>
    </row>
    <row r="71" spans="1:5" s="19" customFormat="1" ht="18">
      <c r="A71" s="36"/>
      <c r="B71" s="15"/>
      <c r="C71" s="16"/>
      <c r="D71" s="16"/>
      <c r="E71" s="26"/>
    </row>
    <row r="72" spans="1:5" s="19" customFormat="1" ht="18">
      <c r="A72" s="36" t="s">
        <v>37</v>
      </c>
      <c r="B72" s="15" t="s">
        <v>8</v>
      </c>
      <c r="C72" s="16">
        <v>0</v>
      </c>
      <c r="D72" s="16">
        <v>0</v>
      </c>
      <c r="E72" s="26">
        <v>0</v>
      </c>
    </row>
    <row r="73" spans="1:5" s="19" customFormat="1" ht="18">
      <c r="A73" s="48"/>
      <c r="B73" s="22"/>
      <c r="C73" s="38"/>
      <c r="D73" s="38"/>
      <c r="E73" s="39"/>
    </row>
    <row r="74" spans="1:5" s="19" customFormat="1" ht="18">
      <c r="A74" s="95" t="s">
        <v>38</v>
      </c>
      <c r="B74" s="15"/>
      <c r="C74" s="32"/>
      <c r="D74" s="32"/>
      <c r="E74" s="33"/>
    </row>
    <row r="75" spans="1:5" s="19" customFormat="1" ht="18">
      <c r="A75" s="95"/>
      <c r="B75" s="15"/>
      <c r="C75" s="16">
        <f>+C50+C69+C72</f>
        <v>9991444.83</v>
      </c>
      <c r="D75" s="16">
        <f>+D50+D69+D72</f>
        <v>9385559.89</v>
      </c>
      <c r="E75" s="16">
        <f>+E50+E69+E72</f>
        <v>8885449.36</v>
      </c>
    </row>
    <row r="76" spans="1:5" s="19" customFormat="1" ht="18">
      <c r="A76" s="70"/>
      <c r="B76" s="71"/>
      <c r="C76" s="72"/>
      <c r="D76" s="72"/>
      <c r="E76" s="73"/>
    </row>
    <row r="77" spans="1:5" s="19" customFormat="1" ht="18">
      <c r="A77" s="74"/>
      <c r="B77" s="75"/>
      <c r="C77" s="76"/>
      <c r="D77" s="76"/>
      <c r="E77" s="77"/>
    </row>
    <row r="78" spans="1:5" s="19" customFormat="1" ht="36">
      <c r="A78" s="78" t="s">
        <v>39</v>
      </c>
      <c r="B78" s="79"/>
      <c r="C78" s="16">
        <f>C8+C10+C33-C75</f>
        <v>1306766.3599999994</v>
      </c>
      <c r="D78" s="16">
        <f>D33-D75</f>
        <v>592599.0999999996</v>
      </c>
      <c r="E78" s="26">
        <f>E33-E75</f>
        <v>833057.8000000007</v>
      </c>
    </row>
    <row r="79" spans="1:5" s="19" customFormat="1" ht="18">
      <c r="A79" s="80"/>
      <c r="B79" s="71"/>
      <c r="C79" s="81"/>
      <c r="D79" s="81"/>
      <c r="E79" s="82"/>
    </row>
    <row r="80" spans="1:5" s="19" customFormat="1" ht="18">
      <c r="A80" s="31"/>
      <c r="B80" s="15"/>
      <c r="C80" s="32"/>
      <c r="D80" s="32"/>
      <c r="E80" s="33"/>
    </row>
    <row r="81" spans="1:5" s="19" customFormat="1" ht="18">
      <c r="A81" s="31"/>
      <c r="B81" s="15"/>
      <c r="C81" s="32"/>
      <c r="D81" s="32"/>
      <c r="E81" s="33"/>
    </row>
    <row r="82" spans="1:5" s="19" customFormat="1" ht="21">
      <c r="A82" s="60" t="s">
        <v>40</v>
      </c>
      <c r="B82" s="15" t="s">
        <v>41</v>
      </c>
      <c r="C82" s="32">
        <v>0</v>
      </c>
      <c r="D82" s="53">
        <v>0</v>
      </c>
      <c r="E82" s="58">
        <v>0</v>
      </c>
    </row>
    <row r="83" spans="1:5" s="19" customFormat="1" ht="18">
      <c r="A83" s="31"/>
      <c r="B83" s="15"/>
      <c r="C83" s="32"/>
      <c r="D83" s="32"/>
      <c r="E83" s="33"/>
    </row>
    <row r="84" spans="1:5" s="19" customFormat="1" ht="39">
      <c r="A84" s="62" t="s">
        <v>42</v>
      </c>
      <c r="B84" s="15" t="s">
        <v>41</v>
      </c>
      <c r="C84" s="32">
        <v>0</v>
      </c>
      <c r="D84" s="32">
        <v>0</v>
      </c>
      <c r="E84" s="33">
        <v>0</v>
      </c>
    </row>
    <row r="85" spans="1:5" s="19" customFormat="1" ht="18">
      <c r="A85" s="31"/>
      <c r="B85" s="15"/>
      <c r="C85" s="32"/>
      <c r="D85" s="32"/>
      <c r="E85" s="33"/>
    </row>
    <row r="86" spans="1:5" s="19" customFormat="1" ht="39">
      <c r="A86" s="62" t="s">
        <v>43</v>
      </c>
      <c r="B86" s="15" t="s">
        <v>41</v>
      </c>
      <c r="C86" s="32">
        <v>0</v>
      </c>
      <c r="D86" s="54"/>
      <c r="E86" s="55"/>
    </row>
    <row r="87" spans="1:8" s="19" customFormat="1" ht="18">
      <c r="A87" s="62"/>
      <c r="B87" s="15"/>
      <c r="C87" s="32"/>
      <c r="D87" s="32"/>
      <c r="E87" s="33"/>
      <c r="F87" s="83"/>
      <c r="G87" s="83"/>
      <c r="H87" s="83"/>
    </row>
    <row r="88" spans="1:5" s="19" customFormat="1" ht="39">
      <c r="A88" s="62" t="s">
        <v>44</v>
      </c>
      <c r="B88" s="15" t="s">
        <v>41</v>
      </c>
      <c r="C88" s="32">
        <v>0</v>
      </c>
      <c r="D88" s="32">
        <v>0</v>
      </c>
      <c r="E88" s="55"/>
    </row>
    <row r="89" spans="1:5" s="19" customFormat="1" ht="18">
      <c r="A89" s="52"/>
      <c r="B89" s="15"/>
      <c r="C89" s="32"/>
      <c r="D89" s="32"/>
      <c r="E89" s="33"/>
    </row>
    <row r="90" spans="1:5" s="19" customFormat="1" ht="39">
      <c r="A90" s="62" t="s">
        <v>45</v>
      </c>
      <c r="B90" s="15" t="s">
        <v>41</v>
      </c>
      <c r="C90" s="32">
        <v>0</v>
      </c>
      <c r="D90" s="54"/>
      <c r="E90" s="55"/>
    </row>
    <row r="91" spans="1:5" s="19" customFormat="1" ht="18">
      <c r="A91" s="52"/>
      <c r="B91" s="15"/>
      <c r="C91" s="32"/>
      <c r="D91" s="32"/>
      <c r="E91" s="33"/>
    </row>
    <row r="92" spans="1:5" s="19" customFormat="1" ht="39">
      <c r="A92" s="62" t="s">
        <v>46</v>
      </c>
      <c r="B92" s="15" t="s">
        <v>41</v>
      </c>
      <c r="C92" s="32">
        <v>0</v>
      </c>
      <c r="D92" s="32">
        <v>0</v>
      </c>
      <c r="E92" s="55"/>
    </row>
    <row r="93" spans="1:5" s="19" customFormat="1" ht="18">
      <c r="A93" s="31"/>
      <c r="B93" s="15"/>
      <c r="C93" s="32"/>
      <c r="D93" s="32"/>
      <c r="E93" s="33"/>
    </row>
    <row r="94" spans="1:5" s="19" customFormat="1" ht="18">
      <c r="A94" s="84"/>
      <c r="B94" s="75"/>
      <c r="C94" s="76"/>
      <c r="D94" s="76"/>
      <c r="E94" s="77"/>
    </row>
    <row r="95" spans="1:5" s="19" customFormat="1" ht="21">
      <c r="A95" s="85" t="s">
        <v>47</v>
      </c>
      <c r="B95" s="15"/>
      <c r="C95" s="16">
        <f>C78+C82+C84+C86+C88+C90+C92</f>
        <v>1306766.3599999994</v>
      </c>
      <c r="D95" s="16">
        <f>D78+D82+D84+D88+D92</f>
        <v>592599.0999999996</v>
      </c>
      <c r="E95" s="26">
        <f>E78+E82+E84</f>
        <v>833057.8000000007</v>
      </c>
    </row>
    <row r="96" spans="1:5" ht="18">
      <c r="A96" s="86"/>
      <c r="B96" s="71"/>
      <c r="C96" s="87"/>
      <c r="D96" s="87"/>
      <c r="E96" s="88"/>
    </row>
    <row r="97" spans="1:5" ht="46.5" customHeight="1">
      <c r="A97" s="96" t="s">
        <v>48</v>
      </c>
      <c r="B97" s="96"/>
      <c r="C97" s="96"/>
      <c r="D97" s="96"/>
      <c r="E97" s="96"/>
    </row>
    <row r="98" spans="1:5" ht="15">
      <c r="A98" s="89" t="s">
        <v>49</v>
      </c>
      <c r="B98" s="90"/>
      <c r="C98" s="91"/>
      <c r="D98" s="91"/>
      <c r="E98" s="91"/>
    </row>
    <row r="99" spans="1:5" ht="30" customHeight="1">
      <c r="A99" s="97" t="s">
        <v>50</v>
      </c>
      <c r="B99" s="97"/>
      <c r="C99" s="97"/>
      <c r="D99" s="97"/>
      <c r="E99" s="97"/>
    </row>
    <row r="100" spans="1:5" ht="30" customHeight="1">
      <c r="A100" s="97" t="s">
        <v>51</v>
      </c>
      <c r="B100" s="97"/>
      <c r="C100" s="97"/>
      <c r="D100" s="97"/>
      <c r="E100" s="97"/>
    </row>
    <row r="101" spans="1:5" ht="33.75" customHeight="1">
      <c r="A101" s="97" t="s">
        <v>52</v>
      </c>
      <c r="B101" s="97"/>
      <c r="C101" s="97"/>
      <c r="D101" s="97"/>
      <c r="E101" s="97"/>
    </row>
    <row r="102" spans="1:5" ht="29.25" customHeight="1">
      <c r="A102" s="97" t="s">
        <v>53</v>
      </c>
      <c r="B102" s="97"/>
      <c r="C102" s="97"/>
      <c r="D102" s="97"/>
      <c r="E102" s="97"/>
    </row>
  </sheetData>
  <sheetProtection selectLockedCells="1" selectUnlockedCells="1"/>
  <mergeCells count="10">
    <mergeCell ref="A99:E99"/>
    <mergeCell ref="A100:E100"/>
    <mergeCell ref="A101:E101"/>
    <mergeCell ref="A102:E102"/>
    <mergeCell ref="A1:E1"/>
    <mergeCell ref="A3:E3"/>
    <mergeCell ref="A4:E4"/>
    <mergeCell ref="A6:B6"/>
    <mergeCell ref="A74:A75"/>
    <mergeCell ref="A97:E97"/>
  </mergeCells>
  <printOptions horizontalCentered="1"/>
  <pageMargins left="0.31527777777777777" right="0.31527777777777777" top="0.3541666666666667" bottom="0.3541666666666667" header="0.5118055555555555" footer="0.5118055555555555"/>
  <pageSetup fitToHeight="2"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Fulvio Pastorino</dc:creator>
  <cp:keywords/>
  <dc:description/>
  <cp:lastModifiedBy>Fulvio Pastorino</cp:lastModifiedBy>
  <dcterms:created xsi:type="dcterms:W3CDTF">2016-10-04T15:09:15Z</dcterms:created>
  <dcterms:modified xsi:type="dcterms:W3CDTF">2016-10-04T15:09:15Z</dcterms:modified>
  <cp:category/>
  <cp:version/>
  <cp:contentType/>
  <cp:contentStatus/>
</cp:coreProperties>
</file>